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o365vreg-my.sharepoint.com/personal/shirley_pauwels_vreg_be/Documents/Downloads/OneDrive_Tarieflijsten website/"/>
    </mc:Choice>
  </mc:AlternateContent>
  <xr:revisionPtr revIDLastSave="0" documentId="8_{3EACAC40-1A25-4254-AE52-15C8A637F1D0}" xr6:coauthVersionLast="47" xr6:coauthVersionMax="47" xr10:uidLastSave="{00000000-0000-0000-0000-000000000000}"/>
  <bookViews>
    <workbookView xWindow="2280" yWindow="2280" windowWidth="14400" windowHeight="7360" xr2:uid="{00000000-000D-0000-FFFF-FFFF00000000}"/>
  </bookViews>
  <sheets>
    <sheet name="Blad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3" i="1" l="1"/>
  <c r="L15" i="1"/>
  <c r="L14" i="1"/>
  <c r="F14" i="1"/>
  <c r="I14" i="1" s="1"/>
  <c r="I15" i="1" s="1"/>
  <c r="F13" i="1"/>
  <c r="L17" i="1" l="1"/>
  <c r="I13" i="1"/>
  <c r="I17" i="1" s="1"/>
  <c r="I19" i="1" s="1"/>
  <c r="F15" i="1"/>
  <c r="F17" i="1" s="1"/>
  <c r="L19" i="1" l="1"/>
</calcChain>
</file>

<file path=xl/sharedStrings.xml><?xml version="1.0" encoding="utf-8"?>
<sst xmlns="http://schemas.openxmlformats.org/spreadsheetml/2006/main" count="53" uniqueCount="29">
  <si>
    <t>2022</t>
  </si>
  <si>
    <t>2023</t>
  </si>
  <si>
    <t>2024</t>
  </si>
  <si>
    <t xml:space="preserve">Kleinverbruikers </t>
  </si>
  <si>
    <t>Tarief</t>
  </si>
  <si>
    <t>Eenheid</t>
  </si>
  <si>
    <t>Vastrecht per jaar</t>
  </si>
  <si>
    <t>EUR/jaar</t>
  </si>
  <si>
    <t>Capaciteits-afhankelijk tarief per eenheid rekencapaciteit per jaar</t>
  </si>
  <si>
    <r>
      <t>EUR/jaar/m</t>
    </r>
    <r>
      <rPr>
        <vertAlign val="superscript"/>
        <sz val="10"/>
        <rFont val="Verdana"/>
        <family val="2"/>
      </rPr>
      <t>3</t>
    </r>
    <r>
      <rPr>
        <sz val="10"/>
        <rFont val="Verdana"/>
        <family val="2"/>
      </rPr>
      <t>/uur</t>
    </r>
  </si>
  <si>
    <t>Meterhuur</t>
  </si>
  <si>
    <t>Aansluitdienst</t>
  </si>
  <si>
    <t>Omzetting naar kWh:</t>
  </si>
  <si>
    <t>zie opmerking 1</t>
  </si>
  <si>
    <t>Residentiële gebruiker</t>
  </si>
  <si>
    <t>m³/h</t>
  </si>
  <si>
    <t>€</t>
  </si>
  <si>
    <t>Loadfactor</t>
  </si>
  <si>
    <t>h</t>
  </si>
  <si>
    <t>m³</t>
  </si>
  <si>
    <t>kWh</t>
  </si>
  <si>
    <t>Tarief in € per kWh</t>
  </si>
  <si>
    <t>€/kWh</t>
  </si>
  <si>
    <t>Opmerking 1:</t>
  </si>
  <si>
    <t>https://www.energieconsultant.nl/energiemarkt/energie-berekeningen-uit-de-praktijk/omrekening-van-m3-n-naar-kwh/</t>
  </si>
  <si>
    <t>Omrekening van m3(n) naar kWh</t>
  </si>
  <si>
    <t>1 standaard kubieke meter gas (m3(n) heeft een bovenwaarde van 35,17 MJ. 1 kWh heeft een energie inhoud van 3,6 MJ.</t>
  </si>
  <si>
    <t>Berekening:</t>
  </si>
  <si>
    <t>1 m3(n) komt overeen met 35,17/3,6= 9,769 kWh = 9,769/1000= 0,0097694 MWH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</si>
</sst>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4" formatCode="_ &quot;€&quot;\ * #,##0.00_ ;_ &quot;€&quot;\ * \-#,##0.00_ ;_ &quot;€&quot;\ * &quot;-&quot;??_ ;_ @_ "/>
    <numFmt numFmtId="43" formatCode="_ * #,##0.00_ ;_ * \-#,##0.00_ ;_ * &quot;-&quot;??_ ;_ @_ "/>
    <numFmt numFmtId="164" formatCode="_-* #,##0.00\ _€_-;\-* #,##0.00\ _€_-;_-* &quot;-&quot;??\ _€_-;_-@_-"/>
    <numFmt numFmtId="165" formatCode="0.0000"/>
    <numFmt numFmtId="166" formatCode="_-* #,##0.00_-;_-* #,##0.00\-;_-* &quot;-&quot;??_-;_-@_-"/>
    <numFmt numFmtId="167" formatCode="_-* #,##0_-;_-* #,##0\-;_-* &quot;-&quot;??_-;_-@_-"/>
    <numFmt numFmtId="168" formatCode="_-[$€]\ * #,##0.00_-;_-[$€]\ * #,##0.00\-;_-[$€]\ * &quot;-&quot;??_-;_-@_-"/>
    <numFmt numFmtId="169" formatCode="#,##0.0000"/>
    <numFmt numFmtId="170" formatCode="_([$€]* #,##0.00_);_([$€]* \(#,##0.00\);_([$€]* &quot;-&quot;??_);_(@_)"/>
    <numFmt numFmtId="171" formatCode="0.0%"/>
    <numFmt numFmtId="172" formatCode="0.000000000"/>
  </numFmts>
  <fonts count="62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17"/>
      <name val="Calibri"/>
      <family val="2"/>
    </font>
    <font>
      <sz val="11"/>
      <color indexed="62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0"/>
      <name val="Calibri"/>
      <family val="2"/>
    </font>
    <font>
      <sz val="10"/>
      <name val="Comic Sans MS"/>
      <family val="4"/>
    </font>
    <font>
      <sz val="11"/>
      <color indexed="20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sz val="11"/>
      <color indexed="10"/>
      <name val="Calibri"/>
      <family val="2"/>
    </font>
    <font>
      <u/>
      <sz val="11"/>
      <color theme="10"/>
      <name val="Calibri"/>
      <family val="2"/>
    </font>
    <font>
      <sz val="11"/>
      <color theme="1"/>
      <name val="Calibri"/>
      <family val="2"/>
      <scheme val="minor"/>
    </font>
    <font>
      <b/>
      <sz val="10"/>
      <color indexed="9"/>
      <name val="Verdana"/>
      <family val="2"/>
    </font>
    <font>
      <b/>
      <sz val="10"/>
      <name val="Verdana"/>
      <family val="2"/>
    </font>
    <font>
      <sz val="10"/>
      <name val="Verdana"/>
      <family val="2"/>
    </font>
    <font>
      <vertAlign val="superscript"/>
      <sz val="10"/>
      <name val="Verdana"/>
      <family val="2"/>
    </font>
    <font>
      <sz val="10"/>
      <color theme="1"/>
      <name val="Verdana"/>
      <family val="2"/>
    </font>
    <font>
      <b/>
      <sz val="10"/>
      <color rgb="FFFF0000"/>
      <name val="Verdana"/>
      <family val="2"/>
    </font>
    <font>
      <u/>
      <sz val="10"/>
      <color theme="10"/>
      <name val="Verdana"/>
      <family val="2"/>
    </font>
    <font>
      <b/>
      <sz val="10"/>
      <color theme="1"/>
      <name val="Verdana"/>
      <family val="2"/>
    </font>
    <font>
      <sz val="10"/>
      <name val="DTLArgoT"/>
    </font>
    <font>
      <sz val="10"/>
      <color indexed="8"/>
      <name val="MS Sans Serif"/>
      <family val="2"/>
    </font>
    <font>
      <sz val="10"/>
      <color indexed="8"/>
      <name val="EYInterstate Light"/>
      <family val="2"/>
    </font>
    <font>
      <sz val="10"/>
      <color indexed="9"/>
      <name val="EYInterstate Light"/>
      <family val="2"/>
    </font>
    <font>
      <sz val="10"/>
      <color indexed="20"/>
      <name val="EYInterstate Light"/>
      <family val="2"/>
    </font>
    <font>
      <b/>
      <sz val="10"/>
      <color indexed="52"/>
      <name val="EYInterstate Light"/>
      <family val="2"/>
    </font>
    <font>
      <b/>
      <sz val="10"/>
      <color indexed="9"/>
      <name val="EYInterstate Light"/>
      <family val="2"/>
    </font>
    <font>
      <sz val="12"/>
      <name val="Times New Roman"/>
      <family val="1"/>
    </font>
    <font>
      <i/>
      <sz val="10"/>
      <color indexed="23"/>
      <name val="EYInterstate Light"/>
      <family val="2"/>
    </font>
    <font>
      <sz val="10"/>
      <color indexed="17"/>
      <name val="EYInterstate Light"/>
      <family val="2"/>
    </font>
    <font>
      <b/>
      <sz val="8"/>
      <name val="Arial"/>
      <family val="2"/>
    </font>
    <font>
      <b/>
      <sz val="15"/>
      <color indexed="56"/>
      <name val="EYInterstate Light"/>
      <family val="2"/>
    </font>
    <font>
      <b/>
      <sz val="13"/>
      <color indexed="56"/>
      <name val="EYInterstate Light"/>
      <family val="2"/>
    </font>
    <font>
      <b/>
      <sz val="11"/>
      <color indexed="56"/>
      <name val="EYInterstate Light"/>
      <family val="2"/>
    </font>
    <font>
      <sz val="10"/>
      <color indexed="62"/>
      <name val="EYInterstate Light"/>
      <family val="2"/>
    </font>
    <font>
      <sz val="11"/>
      <name val="Verdana"/>
      <family val="2"/>
    </font>
    <font>
      <sz val="10"/>
      <color indexed="52"/>
      <name val="EYInterstate Light"/>
      <family val="2"/>
    </font>
    <font>
      <sz val="10"/>
      <color indexed="60"/>
      <name val="EYInterstate Light"/>
      <family val="2"/>
    </font>
    <font>
      <sz val="9"/>
      <name val="Verdana"/>
      <family val="2"/>
    </font>
    <font>
      <b/>
      <sz val="10"/>
      <color indexed="63"/>
      <name val="EYInterstate Light"/>
      <family val="2"/>
    </font>
    <font>
      <sz val="9"/>
      <name val="Arial"/>
      <family val="2"/>
    </font>
    <font>
      <sz val="11"/>
      <name val="Essent Proforma"/>
    </font>
    <font>
      <b/>
      <sz val="10"/>
      <color indexed="8"/>
      <name val="EYInterstate Light"/>
      <family val="2"/>
    </font>
    <font>
      <sz val="10"/>
      <color indexed="10"/>
      <name val="EYInterstate Light"/>
      <family val="2"/>
    </font>
    <font>
      <sz val="8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b/>
      <sz val="14"/>
      <color theme="0"/>
      <name val="Arial"/>
      <family val="2"/>
    </font>
    <font>
      <i/>
      <sz val="10"/>
      <name val="Arial"/>
      <family val="2"/>
    </font>
    <font>
      <b/>
      <sz val="10"/>
      <color rgb="FFFF0000"/>
      <name val="Arial"/>
      <family val="2"/>
    </font>
    <font>
      <u/>
      <sz val="10"/>
      <color theme="10"/>
      <name val="Arial"/>
      <family val="2"/>
    </font>
  </fonts>
  <fills count="5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rgb="FF5F1F7A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CC8D9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E1FFE1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CCFFCC"/>
        <bgColor rgb="FF000000"/>
      </patternFill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16">
    <xf numFmtId="0" fontId="0" fillId="0" borderId="0"/>
    <xf numFmtId="0" fontId="2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168" fontId="1" fillId="0" borderId="0" applyFont="0" applyFill="0" applyBorder="0" applyAlignment="0" applyProtection="0"/>
    <xf numFmtId="0" fontId="7" fillId="0" borderId="3" applyNumberFormat="0" applyFill="0" applyAlignment="0" applyProtection="0"/>
    <xf numFmtId="0" fontId="8" fillId="4" borderId="0" applyNumberFormat="0" applyBorder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0" fontId="9" fillId="7" borderId="1" applyNumberFormat="0" applyAlignment="0" applyProtection="0"/>
    <xf numFmtId="164" fontId="2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2" fillId="0" borderId="6" applyNumberFormat="0" applyFill="0" applyAlignment="0" applyProtection="0"/>
    <xf numFmtId="0" fontId="12" fillId="0" borderId="0" applyNumberFormat="0" applyFill="0" applyBorder="0" applyAlignment="0" applyProtection="0"/>
    <xf numFmtId="0" fontId="13" fillId="22" borderId="0" applyNumberFormat="0" applyBorder="0" applyAlignment="0" applyProtection="0"/>
    <xf numFmtId="0" fontId="14" fillId="0" borderId="0"/>
    <xf numFmtId="0" fontId="1" fillId="23" borderId="7" applyNumberFormat="0" applyFont="0" applyAlignment="0" applyProtection="0"/>
    <xf numFmtId="0" fontId="15" fillId="3" borderId="0" applyNumberFormat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1" fillId="0" borderId="0"/>
    <xf numFmtId="0" fontId="16" fillId="0" borderId="0" applyNumberFormat="0" applyFill="0" applyBorder="0" applyAlignment="0" applyProtection="0"/>
    <xf numFmtId="0" fontId="17" fillId="0" borderId="8" applyNumberFormat="0" applyFill="0" applyAlignment="0" applyProtection="0"/>
    <xf numFmtId="0" fontId="18" fillId="20" borderId="9" applyNumberFormat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32" fillId="0" borderId="0"/>
    <xf numFmtId="0" fontId="1" fillId="0" borderId="0"/>
    <xf numFmtId="0" fontId="3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22" fillId="28" borderId="0" applyNumberFormat="0" applyBorder="0" applyAlignment="0" applyProtection="0"/>
    <xf numFmtId="0" fontId="3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22" fillId="30" borderId="0" applyNumberFormat="0" applyBorder="0" applyAlignment="0" applyProtection="0"/>
    <xf numFmtId="0" fontId="3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22" fillId="32" borderId="0" applyNumberFormat="0" applyBorder="0" applyAlignment="0" applyProtection="0"/>
    <xf numFmtId="0" fontId="3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22" fillId="34" borderId="0" applyNumberFormat="0" applyBorder="0" applyAlignment="0" applyProtection="0"/>
    <xf numFmtId="0" fontId="3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22" fillId="36" borderId="0" applyNumberFormat="0" applyBorder="0" applyAlignment="0" applyProtection="0"/>
    <xf numFmtId="0" fontId="3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22" fillId="38" borderId="0" applyNumberFormat="0" applyBorder="0" applyAlignment="0" applyProtection="0"/>
    <xf numFmtId="0" fontId="3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22" fillId="29" borderId="0" applyNumberFormat="0" applyBorder="0" applyAlignment="0" applyProtection="0"/>
    <xf numFmtId="0" fontId="3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22" fillId="31" borderId="0" applyNumberFormat="0" applyBorder="0" applyAlignment="0" applyProtection="0"/>
    <xf numFmtId="0" fontId="3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22" fillId="33" borderId="0" applyNumberFormat="0" applyBorder="0" applyAlignment="0" applyProtection="0"/>
    <xf numFmtId="0" fontId="3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22" fillId="35" borderId="0" applyNumberFormat="0" applyBorder="0" applyAlignment="0" applyProtection="0"/>
    <xf numFmtId="0" fontId="3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22" fillId="37" borderId="0" applyNumberFormat="0" applyBorder="0" applyAlignment="0" applyProtection="0"/>
    <xf numFmtId="0" fontId="3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22" fillId="39" borderId="0" applyNumberFormat="0" applyBorder="0" applyAlignment="0" applyProtection="0"/>
    <xf numFmtId="0" fontId="3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3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3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3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3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3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3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3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3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3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3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3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15" fillId="3" borderId="0" applyNumberFormat="0" applyBorder="0" applyAlignment="0" applyProtection="0"/>
    <xf numFmtId="0" fontId="35" fillId="3" borderId="0" applyNumberFormat="0" applyBorder="0" applyAlignment="0" applyProtection="0"/>
    <xf numFmtId="0" fontId="5" fillId="20" borderId="1" applyNumberFormat="0" applyAlignment="0" applyProtection="0"/>
    <xf numFmtId="0" fontId="5" fillId="20" borderId="1" applyNumberFormat="0" applyAlignment="0" applyProtection="0"/>
    <xf numFmtId="0" fontId="36" fillId="20" borderId="1" applyNumberFormat="0" applyAlignment="0" applyProtection="0"/>
    <xf numFmtId="0" fontId="6" fillId="21" borderId="2" applyNumberFormat="0" applyAlignment="0" applyProtection="0"/>
    <xf numFmtId="0" fontId="37" fillId="21" borderId="2" applyNumberFormat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40" fillId="4" borderId="0" applyNumberFormat="0" applyBorder="0" applyAlignment="0" applyProtection="0"/>
    <xf numFmtId="0" fontId="41" fillId="0" borderId="0"/>
    <xf numFmtId="0" fontId="10" fillId="0" borderId="4" applyNumberFormat="0" applyFill="0" applyAlignment="0" applyProtection="0"/>
    <xf numFmtId="0" fontId="42" fillId="0" borderId="4" applyNumberFormat="0" applyFill="0" applyAlignment="0" applyProtection="0"/>
    <xf numFmtId="0" fontId="11" fillId="0" borderId="5" applyNumberFormat="0" applyFill="0" applyAlignment="0" applyProtection="0"/>
    <xf numFmtId="0" fontId="43" fillId="0" borderId="5" applyNumberFormat="0" applyFill="0" applyAlignment="0" applyProtection="0"/>
    <xf numFmtId="0" fontId="12" fillId="0" borderId="6" applyNumberFormat="0" applyFill="0" applyAlignment="0" applyProtection="0"/>
    <xf numFmtId="0" fontId="44" fillId="0" borderId="6" applyNumberFormat="0" applyFill="0" applyAlignment="0" applyProtection="0"/>
    <xf numFmtId="0" fontId="12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9" fillId="7" borderId="1" applyNumberFormat="0" applyAlignment="0" applyProtection="0"/>
    <xf numFmtId="0" fontId="45" fillId="7" borderId="1" applyNumberFormat="0" applyAlignment="0" applyProtection="0"/>
    <xf numFmtId="0" fontId="9" fillId="7" borderId="1" applyNumberFormat="0" applyAlignment="0" applyProtection="0"/>
    <xf numFmtId="43" fontId="2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4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7" fillId="0" borderId="3" applyNumberFormat="0" applyFill="0" applyAlignment="0" applyProtection="0"/>
    <xf numFmtId="0" fontId="47" fillId="0" borderId="3" applyNumberFormat="0" applyFill="0" applyAlignment="0" applyProtection="0"/>
    <xf numFmtId="0" fontId="13" fillId="22" borderId="0" applyNumberFormat="0" applyBorder="0" applyAlignment="0" applyProtection="0"/>
    <xf numFmtId="0" fontId="48" fillId="22" borderId="0" applyNumberFormat="0" applyBorder="0" applyAlignment="0" applyProtection="0"/>
    <xf numFmtId="0" fontId="49" fillId="0" borderId="0"/>
    <xf numFmtId="0" fontId="38" fillId="0" borderId="0"/>
    <xf numFmtId="0" fontId="1" fillId="23" borderId="7" applyNumberFormat="0" applyFont="0" applyAlignment="0" applyProtection="0"/>
    <xf numFmtId="0" fontId="38" fillId="23" borderId="7" applyNumberFormat="0" applyFont="0" applyAlignment="0" applyProtection="0"/>
    <xf numFmtId="0" fontId="31" fillId="23" borderId="7" applyNumberFormat="0" applyFont="0" applyAlignment="0" applyProtection="0"/>
    <xf numFmtId="0" fontId="31" fillId="23" borderId="7" applyNumberFormat="0" applyFont="0" applyAlignment="0" applyProtection="0"/>
    <xf numFmtId="0" fontId="31" fillId="23" borderId="7" applyNumberFormat="0" applyFont="0" applyAlignment="0" applyProtection="0"/>
    <xf numFmtId="0" fontId="22" fillId="27" borderId="29" applyNumberFormat="0" applyFont="0" applyAlignment="0" applyProtection="0"/>
    <xf numFmtId="0" fontId="22" fillId="27" borderId="29" applyNumberFormat="0" applyFont="0" applyAlignment="0" applyProtection="0"/>
    <xf numFmtId="0" fontId="22" fillId="27" borderId="29" applyNumberFormat="0" applyFont="0" applyAlignment="0" applyProtection="0"/>
    <xf numFmtId="0" fontId="18" fillId="20" borderId="9" applyNumberFormat="0" applyAlignment="0" applyProtection="0"/>
    <xf numFmtId="0" fontId="50" fillId="20" borderId="9" applyNumberForma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22" fillId="0" borderId="0"/>
    <xf numFmtId="0" fontId="51" fillId="0" borderId="0"/>
    <xf numFmtId="0" fontId="52" fillId="0" borderId="0"/>
    <xf numFmtId="0" fontId="22" fillId="0" borderId="0"/>
    <xf numFmtId="0" fontId="1" fillId="0" borderId="0" applyFill="0"/>
    <xf numFmtId="0" fontId="1" fillId="0" borderId="0"/>
    <xf numFmtId="0" fontId="1" fillId="0" borderId="0"/>
    <xf numFmtId="0" fontId="22" fillId="0" borderId="0"/>
    <xf numFmtId="0" fontId="46" fillId="0" borderId="0"/>
    <xf numFmtId="0" fontId="1" fillId="0" borderId="0"/>
    <xf numFmtId="0" fontId="1" fillId="0" borderId="0"/>
    <xf numFmtId="0" fontId="22" fillId="0" borderId="0"/>
    <xf numFmtId="0" fontId="22" fillId="0" borderId="0"/>
    <xf numFmtId="0" fontId="22" fillId="0" borderId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8" applyNumberFormat="0" applyFill="0" applyAlignment="0" applyProtection="0"/>
    <xf numFmtId="0" fontId="17" fillId="0" borderId="8" applyNumberFormat="0" applyFill="0" applyAlignment="0" applyProtection="0"/>
    <xf numFmtId="0" fontId="17" fillId="0" borderId="8" applyNumberFormat="0" applyFill="0" applyAlignment="0" applyProtection="0"/>
    <xf numFmtId="0" fontId="53" fillId="0" borderId="8" applyNumberFormat="0" applyFill="0" applyAlignment="0" applyProtection="0"/>
    <xf numFmtId="0" fontId="18" fillId="20" borderId="9" applyNumberFormat="0" applyAlignment="0" applyProtection="0"/>
    <xf numFmtId="0" fontId="18" fillId="20" borderId="9" applyNumberFormat="0" applyAlignment="0" applyProtection="0"/>
    <xf numFmtId="44" fontId="1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ont="0" applyBorder="0" applyAlignment="0" applyProtection="0"/>
    <xf numFmtId="0" fontId="38" fillId="0" borderId="0"/>
    <xf numFmtId="168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22" fillId="0" borderId="0"/>
    <xf numFmtId="0" fontId="22" fillId="0" borderId="0"/>
    <xf numFmtId="166" fontId="1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0" fontId="56" fillId="0" borderId="0">
      <alignment vertical="top"/>
    </xf>
    <xf numFmtId="0" fontId="1" fillId="0" borderId="0">
      <alignment vertical="top"/>
    </xf>
    <xf numFmtId="49" fontId="58" fillId="40" borderId="30">
      <alignment vertical="top"/>
    </xf>
    <xf numFmtId="49" fontId="57" fillId="46" borderId="30">
      <alignment vertical="top"/>
    </xf>
    <xf numFmtId="49" fontId="57" fillId="0" borderId="0">
      <alignment vertical="top"/>
    </xf>
    <xf numFmtId="43" fontId="1" fillId="44" borderId="0">
      <alignment vertical="top"/>
    </xf>
    <xf numFmtId="43" fontId="1" fillId="43" borderId="0">
      <alignment vertical="top"/>
    </xf>
    <xf numFmtId="43" fontId="1" fillId="42" borderId="0">
      <alignment vertical="top"/>
    </xf>
    <xf numFmtId="43" fontId="1" fillId="48" borderId="0">
      <alignment vertical="top"/>
    </xf>
    <xf numFmtId="43" fontId="1" fillId="41" borderId="0">
      <alignment vertical="top"/>
    </xf>
    <xf numFmtId="43" fontId="1" fillId="45" borderId="0">
      <alignment vertical="top"/>
    </xf>
    <xf numFmtId="49" fontId="60" fillId="0" borderId="0">
      <alignment vertical="top"/>
    </xf>
    <xf numFmtId="49" fontId="59" fillId="0" borderId="0">
      <alignment vertical="top"/>
    </xf>
    <xf numFmtId="49" fontId="61" fillId="0" borderId="0" applyFill="0" applyBorder="0" applyAlignment="0" applyProtection="0"/>
    <xf numFmtId="43" fontId="1" fillId="47" borderId="0" applyNumberFormat="0">
      <alignment vertical="top"/>
    </xf>
    <xf numFmtId="43" fontId="1" fillId="43" borderId="0" applyFont="0" applyFill="0" applyBorder="0" applyAlignment="0" applyProtection="0">
      <alignment vertical="top"/>
    </xf>
    <xf numFmtId="43" fontId="1" fillId="49" borderId="0">
      <alignment vertical="top"/>
    </xf>
    <xf numFmtId="43" fontId="1" fillId="44" borderId="0">
      <alignment vertical="top"/>
    </xf>
    <xf numFmtId="43" fontId="1" fillId="43" borderId="0">
      <alignment vertical="top"/>
    </xf>
    <xf numFmtId="43" fontId="1" fillId="42" borderId="0">
      <alignment vertical="top"/>
    </xf>
    <xf numFmtId="43" fontId="1" fillId="48" borderId="0">
      <alignment vertical="top"/>
    </xf>
    <xf numFmtId="43" fontId="1" fillId="41" borderId="0">
      <alignment vertical="top"/>
    </xf>
    <xf numFmtId="43" fontId="1" fillId="45" borderId="0">
      <alignment vertical="top"/>
    </xf>
    <xf numFmtId="43" fontId="1" fillId="47" borderId="0" applyNumberFormat="0">
      <alignment vertical="top"/>
    </xf>
    <xf numFmtId="43" fontId="1" fillId="43" borderId="0" applyFont="0" applyFill="0" applyBorder="0" applyAlignment="0" applyProtection="0">
      <alignment vertical="top"/>
    </xf>
    <xf numFmtId="0" fontId="22" fillId="0" borderId="0"/>
    <xf numFmtId="43" fontId="1" fillId="49" borderId="0">
      <alignment vertical="top"/>
    </xf>
    <xf numFmtId="43" fontId="1" fillId="44" borderId="0">
      <alignment vertical="top"/>
    </xf>
    <xf numFmtId="43" fontId="1" fillId="43" borderId="0">
      <alignment vertical="top"/>
    </xf>
    <xf numFmtId="43" fontId="1" fillId="42" borderId="0">
      <alignment vertical="top"/>
    </xf>
    <xf numFmtId="43" fontId="1" fillId="48" borderId="0">
      <alignment vertical="top"/>
    </xf>
    <xf numFmtId="43" fontId="1" fillId="41" borderId="0">
      <alignment vertical="top"/>
    </xf>
    <xf numFmtId="43" fontId="1" fillId="45" borderId="0">
      <alignment vertical="top"/>
    </xf>
    <xf numFmtId="43" fontId="1" fillId="47" borderId="0" applyNumberFormat="0">
      <alignment vertical="top"/>
    </xf>
    <xf numFmtId="43" fontId="1" fillId="43" borderId="0" applyFont="0" applyFill="0" applyBorder="0" applyAlignment="0" applyProtection="0">
      <alignment vertical="top"/>
    </xf>
    <xf numFmtId="0" fontId="22" fillId="0" borderId="0"/>
    <xf numFmtId="43" fontId="1" fillId="49" borderId="0">
      <alignment vertical="top"/>
    </xf>
    <xf numFmtId="43" fontId="1" fillId="44" borderId="0">
      <alignment vertical="top"/>
    </xf>
    <xf numFmtId="43" fontId="1" fillId="43" borderId="0">
      <alignment vertical="top"/>
    </xf>
    <xf numFmtId="43" fontId="1" fillId="42" borderId="0">
      <alignment vertical="top"/>
    </xf>
    <xf numFmtId="43" fontId="1" fillId="48" borderId="0">
      <alignment vertical="top"/>
    </xf>
    <xf numFmtId="43" fontId="1" fillId="41" borderId="0">
      <alignment vertical="top"/>
    </xf>
    <xf numFmtId="43" fontId="1" fillId="45" borderId="0">
      <alignment vertical="top"/>
    </xf>
    <xf numFmtId="43" fontId="22" fillId="0" borderId="0" applyFont="0" applyFill="0" applyBorder="0" applyAlignment="0" applyProtection="0"/>
    <xf numFmtId="43" fontId="1" fillId="47" borderId="0" applyNumberFormat="0">
      <alignment vertical="top"/>
    </xf>
    <xf numFmtId="43" fontId="1" fillId="43" borderId="0" applyFont="0" applyFill="0" applyBorder="0" applyAlignment="0" applyProtection="0">
      <alignment vertical="top"/>
    </xf>
    <xf numFmtId="0" fontId="22" fillId="0" borderId="0"/>
    <xf numFmtId="43" fontId="1" fillId="49" borderId="0">
      <alignment vertical="top"/>
    </xf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22" fillId="0" borderId="0" applyFont="0" applyFill="0" applyBorder="0" applyAlignment="0" applyProtection="0"/>
    <xf numFmtId="43" fontId="38" fillId="0" borderId="0" applyFont="0" applyFill="0" applyBorder="0" applyAlignment="0" applyProtection="0"/>
    <xf numFmtId="9" fontId="22" fillId="0" borderId="0" applyFont="0" applyFill="0" applyBorder="0" applyAlignment="0" applyProtection="0"/>
  </cellStyleXfs>
  <cellXfs count="43">
    <xf numFmtId="0" fontId="0" fillId="0" borderId="0" xfId="0"/>
    <xf numFmtId="39" fontId="23" fillId="24" borderId="10" xfId="46" applyNumberFormat="1" applyFont="1" applyFill="1" applyBorder="1" applyAlignment="1">
      <alignment horizontal="left" vertical="center"/>
    </xf>
    <xf numFmtId="39" fontId="23" fillId="24" borderId="11" xfId="46" applyNumberFormat="1" applyFont="1" applyFill="1" applyBorder="1" applyAlignment="1">
      <alignment horizontal="left" vertical="center"/>
    </xf>
    <xf numFmtId="167" fontId="25" fillId="25" borderId="15" xfId="34" applyNumberFormat="1" applyFont="1" applyFill="1" applyBorder="1" applyAlignment="1" applyProtection="1"/>
    <xf numFmtId="167" fontId="25" fillId="25" borderId="18" xfId="34" applyNumberFormat="1" applyFont="1" applyFill="1" applyBorder="1" applyAlignment="1" applyProtection="1"/>
    <xf numFmtId="0" fontId="27" fillId="0" borderId="0" xfId="0" applyFont="1" applyAlignment="1">
      <alignment horizontal="center" vertical="top" wrapText="1"/>
    </xf>
    <xf numFmtId="0" fontId="27" fillId="0" borderId="0" xfId="0" applyFont="1"/>
    <xf numFmtId="0" fontId="28" fillId="0" borderId="0" xfId="0" applyFont="1"/>
    <xf numFmtId="169" fontId="27" fillId="0" borderId="0" xfId="0" applyNumberFormat="1" applyFont="1"/>
    <xf numFmtId="0" fontId="29" fillId="0" borderId="0" xfId="31" applyFont="1" applyBorder="1" applyAlignment="1" applyProtection="1">
      <alignment vertical="top" wrapText="1"/>
    </xf>
    <xf numFmtId="0" fontId="27" fillId="0" borderId="22" xfId="0" applyFont="1" applyBorder="1"/>
    <xf numFmtId="0" fontId="27" fillId="0" borderId="23" xfId="0" applyFont="1" applyBorder="1"/>
    <xf numFmtId="0" fontId="25" fillId="0" borderId="24" xfId="0" applyFont="1" applyBorder="1" applyAlignment="1">
      <alignment horizontal="left" vertical="center"/>
    </xf>
    <xf numFmtId="0" fontId="27" fillId="0" borderId="25" xfId="0" applyFont="1" applyBorder="1"/>
    <xf numFmtId="0" fontId="25" fillId="0" borderId="24" xfId="31" applyFont="1" applyBorder="1" applyAlignment="1" applyProtection="1">
      <alignment horizontal="left" vertical="center"/>
    </xf>
    <xf numFmtId="0" fontId="25" fillId="0" borderId="26" xfId="0" applyFont="1" applyBorder="1" applyAlignment="1">
      <alignment horizontal="left" vertical="center"/>
    </xf>
    <xf numFmtId="0" fontId="27" fillId="0" borderId="27" xfId="0" applyFont="1" applyBorder="1"/>
    <xf numFmtId="0" fontId="27" fillId="0" borderId="28" xfId="0" applyFont="1" applyBorder="1"/>
    <xf numFmtId="165" fontId="24" fillId="0" borderId="0" xfId="0" applyNumberFormat="1" applyFont="1"/>
    <xf numFmtId="0" fontId="30" fillId="0" borderId="10" xfId="0" applyFont="1" applyBorder="1"/>
    <xf numFmtId="0" fontId="30" fillId="0" borderId="12" xfId="0" applyFont="1" applyBorder="1"/>
    <xf numFmtId="0" fontId="30" fillId="0" borderId="11" xfId="0" applyFont="1" applyBorder="1"/>
    <xf numFmtId="0" fontId="21" fillId="0" borderId="21" xfId="31" applyBorder="1" applyAlignment="1" applyProtection="1"/>
    <xf numFmtId="0" fontId="25" fillId="50" borderId="19" xfId="0" applyFont="1" applyFill="1" applyBorder="1" applyAlignment="1">
      <alignment horizontal="right"/>
    </xf>
    <xf numFmtId="4" fontId="23" fillId="24" borderId="11" xfId="46" applyNumberFormat="1" applyFont="1" applyFill="1" applyBorder="1" applyAlignment="1">
      <alignment horizontal="center" vertical="center"/>
    </xf>
    <xf numFmtId="39" fontId="23" fillId="24" borderId="12" xfId="46" applyNumberFormat="1" applyFont="1" applyFill="1" applyBorder="1" applyAlignment="1">
      <alignment horizontal="center" vertical="center"/>
    </xf>
    <xf numFmtId="39" fontId="24" fillId="0" borderId="13" xfId="46" applyNumberFormat="1" applyFont="1" applyBorder="1" applyAlignment="1">
      <alignment horizontal="left"/>
    </xf>
    <xf numFmtId="39" fontId="24" fillId="0" borderId="14" xfId="46" applyNumberFormat="1" applyFont="1" applyBorder="1" applyAlignment="1">
      <alignment horizontal="center"/>
    </xf>
    <xf numFmtId="0" fontId="25" fillId="0" borderId="14" xfId="46" applyFont="1" applyBorder="1"/>
    <xf numFmtId="0" fontId="25" fillId="0" borderId="17" xfId="46" applyFont="1" applyBorder="1"/>
    <xf numFmtId="39" fontId="24" fillId="0" borderId="10" xfId="46" applyNumberFormat="1" applyFont="1" applyBorder="1" applyAlignment="1">
      <alignment horizontal="left"/>
    </xf>
    <xf numFmtId="39" fontId="24" fillId="0" borderId="11" xfId="46" applyNumberFormat="1" applyFont="1" applyBorder="1" applyAlignment="1">
      <alignment horizontal="center"/>
    </xf>
    <xf numFmtId="0" fontId="25" fillId="0" borderId="11" xfId="46" applyFont="1" applyBorder="1"/>
    <xf numFmtId="0" fontId="25" fillId="0" borderId="20" xfId="46" applyFont="1" applyBorder="1"/>
    <xf numFmtId="43" fontId="27" fillId="0" borderId="0" xfId="52" applyFont="1"/>
    <xf numFmtId="0" fontId="30" fillId="51" borderId="10" xfId="0" applyFont="1" applyFill="1" applyBorder="1"/>
    <xf numFmtId="0" fontId="30" fillId="51" borderId="12" xfId="0" applyFont="1" applyFill="1" applyBorder="1"/>
    <xf numFmtId="169" fontId="25" fillId="26" borderId="19" xfId="46" applyNumberFormat="1" applyFont="1" applyFill="1" applyBorder="1" applyAlignment="1" applyProtection="1">
      <alignment horizontal="right"/>
      <protection locked="0"/>
    </xf>
    <xf numFmtId="169" fontId="25" fillId="26" borderId="16" xfId="46" applyNumberFormat="1" applyFont="1" applyFill="1" applyBorder="1" applyAlignment="1" applyProtection="1">
      <alignment horizontal="right"/>
      <protection locked="0"/>
    </xf>
    <xf numFmtId="165" fontId="25" fillId="50" borderId="19" xfId="0" applyNumberFormat="1" applyFont="1" applyFill="1" applyBorder="1" applyAlignment="1">
      <alignment horizontal="right"/>
    </xf>
    <xf numFmtId="171" fontId="27" fillId="0" borderId="0" xfId="315" applyNumberFormat="1" applyFont="1"/>
    <xf numFmtId="172" fontId="30" fillId="0" borderId="10" xfId="0" applyNumberFormat="1" applyFont="1" applyBorder="1"/>
    <xf numFmtId="49" fontId="23" fillId="24" borderId="11" xfId="52" applyNumberFormat="1" applyFont="1" applyFill="1" applyBorder="1" applyAlignment="1">
      <alignment horizontal="center" vertical="center"/>
    </xf>
  </cellXfs>
  <cellStyles count="316">
    <cellStyle name="_x000d__x000a_JournalTemplate=C:\COMFO\CTALK\JOURSTD.TPL_x000d__x000a_LbStateAddress=3 3 0 251 1 89 2 311_x000d__x000a_LbStateJou" xfId="1" xr:uid="{00000000-0005-0000-0000-000000000000}"/>
    <cellStyle name="_x000d__x000a_JournalTemplate=C:\COMFO\CTALK\JOURSTD.TPL_x000d__x000a_LbStateAddress=3 3 0 251 1 89 2 311_x000d__x000a_LbStateJou 10" xfId="55" xr:uid="{00000000-0005-0000-0000-000001000000}"/>
    <cellStyle name="_x000d__x000a_JournalTemplate=C:\COMFO\CTALK\JOURSTD.TPL_x000d__x000a_LbStateAddress=3 3 0 251 1 89 2 311_x000d__x000a_LbStateJou 2" xfId="56" xr:uid="{00000000-0005-0000-0000-000002000000}"/>
    <cellStyle name="_x000d__x000a_JournalTemplate=C:\COMFO\CTALK\JOURSTD.TPL_x000d__x000a_LbStateAddress=3 3 0 251 1 89 2 311_x000d__x000a_LbStateJou 2 2" xfId="57" xr:uid="{00000000-0005-0000-0000-000003000000}"/>
    <cellStyle name="_x000d__x000a_JournalTemplate=C:\COMFO\CTALK\JOURSTD.TPL_x000d__x000a_LbStateAddress=3 3 0 251 1 89 2 311_x000d__x000a_LbStateJou 2 3" xfId="58" xr:uid="{00000000-0005-0000-0000-000004000000}"/>
    <cellStyle name="_x000d__x000a_JournalTemplate=C:\COMFO\CTALK\JOURSTD.TPL_x000d__x000a_LbStateAddress=3 3 0 251 1 89 2 311_x000d__x000a_LbStateJou 2 4" xfId="243" xr:uid="{00000000-0005-0000-0000-000005000000}"/>
    <cellStyle name="_x000d__x000a_JournalTemplate=C:\COMFO\CTALK\JOURSTD.TPL_x000d__x000a_LbStateAddress=3 3 0 251 1 89 2 311_x000d__x000a_LbStateJou 3" xfId="59" xr:uid="{00000000-0005-0000-0000-000006000000}"/>
    <cellStyle name="_x000d__x000a_JournalTemplate=C:\COMFO\CTALK\JOURSTD.TPL_x000d__x000a_LbStateAddress=3 3 0 251 1 89 2 311_x000d__x000a_LbStateJou 3 2" xfId="60" xr:uid="{00000000-0005-0000-0000-000007000000}"/>
    <cellStyle name="_x000d__x000a_JournalTemplate=C:\COMFO\CTALK\JOURSTD.TPL_x000d__x000a_LbStateAddress=3 3 0 251 1 89 2 311_x000d__x000a_LbStateJou 4" xfId="61" xr:uid="{00000000-0005-0000-0000-000008000000}"/>
    <cellStyle name="_x000d__x000a_JournalTemplate=C:\COMFO\CTALK\JOURSTD.TPL_x000d__x000a_LbStateAddress=3 3 0 251 1 89 2 311_x000d__x000a_LbStateJou 4 2" xfId="249" xr:uid="{00000000-0005-0000-0000-000009000000}"/>
    <cellStyle name="_x000d__x000a_JournalTemplate=C:\COMFO\CTALK\JOURSTD.TPL_x000d__x000a_LbStateAddress=3 3 0 251 1 89 2 311_x000d__x000a_LbStateJou 5" xfId="54" xr:uid="{00000000-0005-0000-0000-00000A000000}"/>
    <cellStyle name="_x000d__x000a_JournalTemplate=C:\COMFO\CTALK\JOURSTD.TPL_x000d__x000a_LbStateAddress=3 3 0 251 1 89 2 311_x000d__x000a_LbStateJou_100720 berekening x-factoren NG4R v4.2" xfId="62" xr:uid="{00000000-0005-0000-0000-00000B000000}"/>
    <cellStyle name="_kop1 Bladtitel" xfId="260" xr:uid="{47E0988E-BC2D-4F47-8DB5-C32DFEF73410}"/>
    <cellStyle name="_kop2 Bloktitel" xfId="261" xr:uid="{D78190FE-EC43-4952-AAE8-47FCF37A5030}"/>
    <cellStyle name="_kop3 Subkop" xfId="262" xr:uid="{FDB8D288-4F15-4813-AD59-6D63AC9F060B}"/>
    <cellStyle name="20% - Accent1 2" xfId="2" xr:uid="{00000000-0005-0000-0000-00000C000000}"/>
    <cellStyle name="20% - Accent1 2 2" xfId="64" xr:uid="{00000000-0005-0000-0000-00000D000000}"/>
    <cellStyle name="20% - Accent1 2 3" xfId="63" xr:uid="{00000000-0005-0000-0000-00000E000000}"/>
    <cellStyle name="20% - Accent1 3" xfId="65" xr:uid="{00000000-0005-0000-0000-00000F000000}"/>
    <cellStyle name="20% - Accent1 3 2" xfId="66" xr:uid="{00000000-0005-0000-0000-000010000000}"/>
    <cellStyle name="20% - Accent2 2" xfId="3" xr:uid="{00000000-0005-0000-0000-000011000000}"/>
    <cellStyle name="20% - Accent2 2 2" xfId="68" xr:uid="{00000000-0005-0000-0000-000012000000}"/>
    <cellStyle name="20% - Accent2 2 3" xfId="67" xr:uid="{00000000-0005-0000-0000-000013000000}"/>
    <cellStyle name="20% - Accent2 3" xfId="69" xr:uid="{00000000-0005-0000-0000-000014000000}"/>
    <cellStyle name="20% - Accent2 3 2" xfId="70" xr:uid="{00000000-0005-0000-0000-000015000000}"/>
    <cellStyle name="20% - Accent3 2" xfId="4" xr:uid="{00000000-0005-0000-0000-000016000000}"/>
    <cellStyle name="20% - Accent3 2 2" xfId="72" xr:uid="{00000000-0005-0000-0000-000017000000}"/>
    <cellStyle name="20% - Accent3 2 3" xfId="71" xr:uid="{00000000-0005-0000-0000-000018000000}"/>
    <cellStyle name="20% - Accent3 3" xfId="73" xr:uid="{00000000-0005-0000-0000-000019000000}"/>
    <cellStyle name="20% - Accent3 3 2" xfId="74" xr:uid="{00000000-0005-0000-0000-00001A000000}"/>
    <cellStyle name="20% - Accent4 2" xfId="5" xr:uid="{00000000-0005-0000-0000-00001B000000}"/>
    <cellStyle name="20% - Accent4 2 2" xfId="76" xr:uid="{00000000-0005-0000-0000-00001C000000}"/>
    <cellStyle name="20% - Accent4 2 3" xfId="75" xr:uid="{00000000-0005-0000-0000-00001D000000}"/>
    <cellStyle name="20% - Accent4 3" xfId="77" xr:uid="{00000000-0005-0000-0000-00001E000000}"/>
    <cellStyle name="20% - Accent4 3 2" xfId="78" xr:uid="{00000000-0005-0000-0000-00001F000000}"/>
    <cellStyle name="20% - Accent5 2" xfId="6" xr:uid="{00000000-0005-0000-0000-000020000000}"/>
    <cellStyle name="20% - Accent5 2 2" xfId="80" xr:uid="{00000000-0005-0000-0000-000021000000}"/>
    <cellStyle name="20% - Accent5 2 3" xfId="79" xr:uid="{00000000-0005-0000-0000-000022000000}"/>
    <cellStyle name="20% - Accent5 3" xfId="81" xr:uid="{00000000-0005-0000-0000-000023000000}"/>
    <cellStyle name="20% - Accent5 3 2" xfId="82" xr:uid="{00000000-0005-0000-0000-000024000000}"/>
    <cellStyle name="20% - Accent6 2" xfId="7" xr:uid="{00000000-0005-0000-0000-000025000000}"/>
    <cellStyle name="20% - Accent6 2 2" xfId="84" xr:uid="{00000000-0005-0000-0000-000026000000}"/>
    <cellStyle name="20% - Accent6 2 3" xfId="83" xr:uid="{00000000-0005-0000-0000-000027000000}"/>
    <cellStyle name="20% - Accent6 3" xfId="85" xr:uid="{00000000-0005-0000-0000-000028000000}"/>
    <cellStyle name="20% - Accent6 3 2" xfId="86" xr:uid="{00000000-0005-0000-0000-000029000000}"/>
    <cellStyle name="40% - Accent1 2" xfId="8" xr:uid="{00000000-0005-0000-0000-00002A000000}"/>
    <cellStyle name="40% - Accent1 2 2" xfId="88" xr:uid="{00000000-0005-0000-0000-00002B000000}"/>
    <cellStyle name="40% - Accent1 2 3" xfId="87" xr:uid="{00000000-0005-0000-0000-00002C000000}"/>
    <cellStyle name="40% - Accent1 3" xfId="89" xr:uid="{00000000-0005-0000-0000-00002D000000}"/>
    <cellStyle name="40% - Accent1 3 2" xfId="90" xr:uid="{00000000-0005-0000-0000-00002E000000}"/>
    <cellStyle name="40% - Accent2 2" xfId="9" xr:uid="{00000000-0005-0000-0000-00002F000000}"/>
    <cellStyle name="40% - Accent2 2 2" xfId="92" xr:uid="{00000000-0005-0000-0000-000030000000}"/>
    <cellStyle name="40% - Accent2 2 3" xfId="91" xr:uid="{00000000-0005-0000-0000-000031000000}"/>
    <cellStyle name="40% - Accent2 3" xfId="93" xr:uid="{00000000-0005-0000-0000-000032000000}"/>
    <cellStyle name="40% - Accent2 3 2" xfId="94" xr:uid="{00000000-0005-0000-0000-000033000000}"/>
    <cellStyle name="40% - Accent3 2" xfId="10" xr:uid="{00000000-0005-0000-0000-000034000000}"/>
    <cellStyle name="40% - Accent3 2 2" xfId="96" xr:uid="{00000000-0005-0000-0000-000035000000}"/>
    <cellStyle name="40% - Accent3 2 3" xfId="95" xr:uid="{00000000-0005-0000-0000-000036000000}"/>
    <cellStyle name="40% - Accent3 3" xfId="97" xr:uid="{00000000-0005-0000-0000-000037000000}"/>
    <cellStyle name="40% - Accent3 3 2" xfId="98" xr:uid="{00000000-0005-0000-0000-000038000000}"/>
    <cellStyle name="40% - Accent4 2" xfId="11" xr:uid="{00000000-0005-0000-0000-000039000000}"/>
    <cellStyle name="40% - Accent4 2 2" xfId="100" xr:uid="{00000000-0005-0000-0000-00003A000000}"/>
    <cellStyle name="40% - Accent4 2 3" xfId="99" xr:uid="{00000000-0005-0000-0000-00003B000000}"/>
    <cellStyle name="40% - Accent4 3" xfId="101" xr:uid="{00000000-0005-0000-0000-00003C000000}"/>
    <cellStyle name="40% - Accent4 3 2" xfId="102" xr:uid="{00000000-0005-0000-0000-00003D000000}"/>
    <cellStyle name="40% - Accent5 2" xfId="12" xr:uid="{00000000-0005-0000-0000-00003E000000}"/>
    <cellStyle name="40% - Accent5 2 2" xfId="104" xr:uid="{00000000-0005-0000-0000-00003F000000}"/>
    <cellStyle name="40% - Accent5 2 3" xfId="103" xr:uid="{00000000-0005-0000-0000-000040000000}"/>
    <cellStyle name="40% - Accent5 3" xfId="105" xr:uid="{00000000-0005-0000-0000-000041000000}"/>
    <cellStyle name="40% - Accent5 3 2" xfId="106" xr:uid="{00000000-0005-0000-0000-000042000000}"/>
    <cellStyle name="40% - Accent6 2" xfId="13" xr:uid="{00000000-0005-0000-0000-000043000000}"/>
    <cellStyle name="40% - Accent6 2 2" xfId="108" xr:uid="{00000000-0005-0000-0000-000044000000}"/>
    <cellStyle name="40% - Accent6 2 3" xfId="107" xr:uid="{00000000-0005-0000-0000-000045000000}"/>
    <cellStyle name="40% - Accent6 3" xfId="109" xr:uid="{00000000-0005-0000-0000-000046000000}"/>
    <cellStyle name="40% - Accent6 3 2" xfId="110" xr:uid="{00000000-0005-0000-0000-000047000000}"/>
    <cellStyle name="60% - Accent1 2" xfId="14" xr:uid="{00000000-0005-0000-0000-000048000000}"/>
    <cellStyle name="60% - Accent1 2 2" xfId="112" xr:uid="{00000000-0005-0000-0000-000049000000}"/>
    <cellStyle name="60% - Accent1 2 3" xfId="111" xr:uid="{00000000-0005-0000-0000-00004A000000}"/>
    <cellStyle name="60% - Accent1 3" xfId="113" xr:uid="{00000000-0005-0000-0000-00004B000000}"/>
    <cellStyle name="60% - Accent2 2" xfId="15" xr:uid="{00000000-0005-0000-0000-00004C000000}"/>
    <cellStyle name="60% - Accent2 2 2" xfId="115" xr:uid="{00000000-0005-0000-0000-00004D000000}"/>
    <cellStyle name="60% - Accent2 2 3" xfId="114" xr:uid="{00000000-0005-0000-0000-00004E000000}"/>
    <cellStyle name="60% - Accent2 3" xfId="116" xr:uid="{00000000-0005-0000-0000-00004F000000}"/>
    <cellStyle name="60% - Accent3 2" xfId="16" xr:uid="{00000000-0005-0000-0000-000050000000}"/>
    <cellStyle name="60% - Accent3 2 2" xfId="118" xr:uid="{00000000-0005-0000-0000-000051000000}"/>
    <cellStyle name="60% - Accent3 2 3" xfId="117" xr:uid="{00000000-0005-0000-0000-000052000000}"/>
    <cellStyle name="60% - Accent3 3" xfId="119" xr:uid="{00000000-0005-0000-0000-000053000000}"/>
    <cellStyle name="60% - Accent4 2" xfId="17" xr:uid="{00000000-0005-0000-0000-000054000000}"/>
    <cellStyle name="60% - Accent4 2 2" xfId="121" xr:uid="{00000000-0005-0000-0000-000055000000}"/>
    <cellStyle name="60% - Accent4 2 3" xfId="120" xr:uid="{00000000-0005-0000-0000-000056000000}"/>
    <cellStyle name="60% - Accent4 3" xfId="122" xr:uid="{00000000-0005-0000-0000-000057000000}"/>
    <cellStyle name="60% - Accent5 2" xfId="18" xr:uid="{00000000-0005-0000-0000-000058000000}"/>
    <cellStyle name="60% - Accent5 2 2" xfId="124" xr:uid="{00000000-0005-0000-0000-000059000000}"/>
    <cellStyle name="60% - Accent5 2 3" xfId="123" xr:uid="{00000000-0005-0000-0000-00005A000000}"/>
    <cellStyle name="60% - Accent5 3" xfId="125" xr:uid="{00000000-0005-0000-0000-00005B000000}"/>
    <cellStyle name="60% - Accent6 2" xfId="19" xr:uid="{00000000-0005-0000-0000-00005C000000}"/>
    <cellStyle name="60% - Accent6 2 2" xfId="127" xr:uid="{00000000-0005-0000-0000-00005D000000}"/>
    <cellStyle name="60% - Accent6 2 3" xfId="126" xr:uid="{00000000-0005-0000-0000-00005E000000}"/>
    <cellStyle name="60% - Accent6 3" xfId="128" xr:uid="{00000000-0005-0000-0000-00005F000000}"/>
    <cellStyle name="Accent1 2" xfId="20" xr:uid="{00000000-0005-0000-0000-000060000000}"/>
    <cellStyle name="Accent1 2 2" xfId="130" xr:uid="{00000000-0005-0000-0000-000061000000}"/>
    <cellStyle name="Accent1 2 3" xfId="129" xr:uid="{00000000-0005-0000-0000-000062000000}"/>
    <cellStyle name="Accent1 3" xfId="131" xr:uid="{00000000-0005-0000-0000-000063000000}"/>
    <cellStyle name="Accent2 2" xfId="21" xr:uid="{00000000-0005-0000-0000-000064000000}"/>
    <cellStyle name="Accent2 2 2" xfId="133" xr:uid="{00000000-0005-0000-0000-000065000000}"/>
    <cellStyle name="Accent2 2 3" xfId="132" xr:uid="{00000000-0005-0000-0000-000066000000}"/>
    <cellStyle name="Accent2 3" xfId="134" xr:uid="{00000000-0005-0000-0000-000067000000}"/>
    <cellStyle name="Accent3 2" xfId="22" xr:uid="{00000000-0005-0000-0000-000068000000}"/>
    <cellStyle name="Accent3 2 2" xfId="136" xr:uid="{00000000-0005-0000-0000-000069000000}"/>
    <cellStyle name="Accent3 2 3" xfId="135" xr:uid="{00000000-0005-0000-0000-00006A000000}"/>
    <cellStyle name="Accent3 3" xfId="137" xr:uid="{00000000-0005-0000-0000-00006B000000}"/>
    <cellStyle name="Accent4 2" xfId="23" xr:uid="{00000000-0005-0000-0000-00006C000000}"/>
    <cellStyle name="Accent4 2 2" xfId="139" xr:uid="{00000000-0005-0000-0000-00006D000000}"/>
    <cellStyle name="Accent4 2 3" xfId="138" xr:uid="{00000000-0005-0000-0000-00006E000000}"/>
    <cellStyle name="Accent4 3" xfId="140" xr:uid="{00000000-0005-0000-0000-00006F000000}"/>
    <cellStyle name="Accent5 2" xfId="24" xr:uid="{00000000-0005-0000-0000-000070000000}"/>
    <cellStyle name="Accent5 2 2" xfId="142" xr:uid="{00000000-0005-0000-0000-000071000000}"/>
    <cellStyle name="Accent5 2 3" xfId="141" xr:uid="{00000000-0005-0000-0000-000072000000}"/>
    <cellStyle name="Accent5 3" xfId="143" xr:uid="{00000000-0005-0000-0000-000073000000}"/>
    <cellStyle name="Accent6 2" xfId="25" xr:uid="{00000000-0005-0000-0000-000074000000}"/>
    <cellStyle name="Accent6 2 2" xfId="145" xr:uid="{00000000-0005-0000-0000-000075000000}"/>
    <cellStyle name="Accent6 2 3" xfId="144" xr:uid="{00000000-0005-0000-0000-000076000000}"/>
    <cellStyle name="Accent6 3" xfId="146" xr:uid="{00000000-0005-0000-0000-000077000000}"/>
    <cellStyle name="Bad" xfId="147" xr:uid="{00000000-0005-0000-0000-000078000000}"/>
    <cellStyle name="Bad 2" xfId="148" xr:uid="{00000000-0005-0000-0000-000079000000}"/>
    <cellStyle name="Berekening 2" xfId="26" xr:uid="{00000000-0005-0000-0000-00007A000000}"/>
    <cellStyle name="Berekening 2 2" xfId="149" xr:uid="{00000000-0005-0000-0000-00007B000000}"/>
    <cellStyle name="Calculation" xfId="150" xr:uid="{00000000-0005-0000-0000-00007C000000}"/>
    <cellStyle name="Calculation 2" xfId="151" xr:uid="{00000000-0005-0000-0000-00007D000000}"/>
    <cellStyle name="Cel (tussen)resultaat" xfId="263" xr:uid="{B001AE89-2753-48B0-85D0-3922EE8CB92C}"/>
    <cellStyle name="Cel (tussen)resultaat 2" xfId="275" xr:uid="{9CDF22BB-A2E7-48F9-8DA9-FD61887BD885}"/>
    <cellStyle name="Cel (tussen)resultaat 2 2" xfId="295" xr:uid="{C026EF95-1CFB-409D-B12E-EEA708F29322}"/>
    <cellStyle name="Cel (tussen)resultaat 3" xfId="285" xr:uid="{FE4441F1-B9B2-413F-87E8-D66D5C79B9FC}"/>
    <cellStyle name="Cel Berekening" xfId="264" xr:uid="{0CBDEA50-2D09-4D82-9F7A-BEA943E6FAF2}"/>
    <cellStyle name="Cel Berekening 2" xfId="276" xr:uid="{90812DD1-D637-4B3F-A05F-EE4803953143}"/>
    <cellStyle name="Cel Berekening 2 2" xfId="296" xr:uid="{A7A1F033-1278-4AA9-8C03-C34F0D6AF8FC}"/>
    <cellStyle name="Cel Berekening 3" xfId="286" xr:uid="{DC1712AA-7531-42B3-8B1A-7EDAD67C2EF9}"/>
    <cellStyle name="Cel Bijzonderheid" xfId="265" xr:uid="{64824766-112A-4EB2-A234-71D7F4DDD0E0}"/>
    <cellStyle name="Cel Bijzonderheid 2" xfId="277" xr:uid="{166583CB-175B-48B2-B3E1-FE6FC5170CDB}"/>
    <cellStyle name="Cel Bijzonderheid 2 2" xfId="297" xr:uid="{7D96133C-1C6D-48ED-9E8E-20C4FEDB07E4}"/>
    <cellStyle name="Cel Bijzonderheid 3" xfId="287" xr:uid="{B84B9982-0A53-46EE-98B6-8FF8EE0D2D31}"/>
    <cellStyle name="Cel Input" xfId="266" xr:uid="{2792FFAE-8DAB-4717-BCD5-0D2B742CF00E}"/>
    <cellStyle name="Cel Input 2" xfId="278" xr:uid="{24C1D995-A96C-4C5B-AA81-8558F80C289A}"/>
    <cellStyle name="Cel Input 2 2" xfId="298" xr:uid="{B0053136-A458-46CB-A7D7-5F50997827C8}"/>
    <cellStyle name="Cel Input 3" xfId="288" xr:uid="{9E74694F-9CE1-467C-AC13-6A61408B3772}"/>
    <cellStyle name="Cel Input Data" xfId="274" xr:uid="{10D3FC76-8B51-4C78-9297-CF46CCCA8A0E}"/>
    <cellStyle name="Cel Input Data 2" xfId="284" xr:uid="{081C1426-9746-4A57-B8E2-990014944160}"/>
    <cellStyle name="Cel Input Data 2 2" xfId="305" xr:uid="{9DAA9DF1-CE75-4804-9CED-35C38F6DB07C}"/>
    <cellStyle name="Cel Input Data 3" xfId="294" xr:uid="{FA106AFC-F976-406D-868D-0AFA7B668C73}"/>
    <cellStyle name="Cel n.v.t. (leeg)" xfId="272" xr:uid="{BCEE2EC9-46BD-4D86-91ED-74ABFC62DBB2}"/>
    <cellStyle name="Cel n.v.t. (leeg) 2" xfId="281" xr:uid="{94D3A0B8-BCE3-4397-8446-358567D8D772}"/>
    <cellStyle name="Cel n.v.t. (leeg) 2 2" xfId="302" xr:uid="{46F2CA8B-A63C-4E9B-854A-EC909C20DC2B}"/>
    <cellStyle name="Cel n.v.t. (leeg) 3" xfId="291" xr:uid="{B8FF9897-D33A-4CC4-87AD-0DBE6E08961B}"/>
    <cellStyle name="Cel PM extern" xfId="267" xr:uid="{0383C1C7-CBC2-4490-A4C3-45CAF7119AB6}"/>
    <cellStyle name="Cel PM extern 2" xfId="279" xr:uid="{C76FEBCF-87E2-46C9-B917-2E4AC65CC41B}"/>
    <cellStyle name="Cel PM extern 2 2" xfId="299" xr:uid="{F81BF02E-D847-42EF-BDC4-F2F20982BC61}"/>
    <cellStyle name="Cel PM extern 3" xfId="289" xr:uid="{4CF97042-9A29-484D-B584-7FDEA4693DCC}"/>
    <cellStyle name="Cel Verwijzing" xfId="268" xr:uid="{4FAF313A-85E3-410F-A5AB-0AC161CE3171}"/>
    <cellStyle name="Cel Verwijzing 2" xfId="280" xr:uid="{ED3E62E4-44E5-471D-9844-DBBBB0FDA6A8}"/>
    <cellStyle name="Cel Verwijzing 2 2" xfId="300" xr:uid="{50E72221-3CC3-493E-8727-5386DA8C25E3}"/>
    <cellStyle name="Cel Verwijzing 3" xfId="290" xr:uid="{C76A9BA4-AEF0-4BA6-87ED-BE46DBDBA91C}"/>
    <cellStyle name="Check Cell" xfId="152" xr:uid="{00000000-0005-0000-0000-00007E000000}"/>
    <cellStyle name="Check Cell 2" xfId="153" xr:uid="{00000000-0005-0000-0000-00007F000000}"/>
    <cellStyle name="Comma 2" xfId="154" xr:uid="{00000000-0005-0000-0000-000080000000}"/>
    <cellStyle name="Comma 2 2" xfId="255" xr:uid="{00000000-0005-0000-0000-000081000000}"/>
    <cellStyle name="Comma 2 3" xfId="248" xr:uid="{00000000-0005-0000-0000-000082000000}"/>
    <cellStyle name="Comma 2 3 2" xfId="314" xr:uid="{4B00E12A-CC49-4066-9F4A-E681E1039A05}"/>
    <cellStyle name="Comma 2 4" xfId="306" xr:uid="{2B8C8874-226B-4F5A-BD2E-DCDF8D48D174}"/>
    <cellStyle name="Comma 3" xfId="155" xr:uid="{00000000-0005-0000-0000-000083000000}"/>
    <cellStyle name="Comma 3 2" xfId="307" xr:uid="{BA247316-4F62-4800-90B4-7403D72F6923}"/>
    <cellStyle name="Controlecel 2" xfId="27" xr:uid="{00000000-0005-0000-0000-000084000000}"/>
    <cellStyle name="Euro" xfId="28" xr:uid="{00000000-0005-0000-0000-000085000000}"/>
    <cellStyle name="Euro 2" xfId="157" xr:uid="{00000000-0005-0000-0000-000086000000}"/>
    <cellStyle name="Euro 3" xfId="244" xr:uid="{00000000-0005-0000-0000-000087000000}"/>
    <cellStyle name="Euro 4" xfId="156" xr:uid="{00000000-0005-0000-0000-000088000000}"/>
    <cellStyle name="Euro_Tarievenvoorstel" xfId="257" xr:uid="{00000000-0005-0000-0000-000089000000}"/>
    <cellStyle name="Explanatory Text" xfId="158" xr:uid="{00000000-0005-0000-0000-00008A000000}"/>
    <cellStyle name="Explanatory Text 2" xfId="159" xr:uid="{00000000-0005-0000-0000-00008B000000}"/>
    <cellStyle name="Gekoppelde cel 2" xfId="29" xr:uid="{00000000-0005-0000-0000-00008C000000}"/>
    <cellStyle name="Goed 2" xfId="30" xr:uid="{00000000-0005-0000-0000-00008D000000}"/>
    <cellStyle name="Good" xfId="160" xr:uid="{00000000-0005-0000-0000-00008E000000}"/>
    <cellStyle name="Good 2" xfId="161" xr:uid="{00000000-0005-0000-0000-00008F000000}"/>
    <cellStyle name="Header" xfId="162" xr:uid="{00000000-0005-0000-0000-000090000000}"/>
    <cellStyle name="Heading 1" xfId="163" xr:uid="{00000000-0005-0000-0000-000091000000}"/>
    <cellStyle name="Heading 1 2" xfId="164" xr:uid="{00000000-0005-0000-0000-000092000000}"/>
    <cellStyle name="Heading 2" xfId="165" xr:uid="{00000000-0005-0000-0000-000093000000}"/>
    <cellStyle name="Heading 2 2" xfId="166" xr:uid="{00000000-0005-0000-0000-000094000000}"/>
    <cellStyle name="Heading 3" xfId="167" xr:uid="{00000000-0005-0000-0000-000095000000}"/>
    <cellStyle name="Heading 3 2" xfId="168" xr:uid="{00000000-0005-0000-0000-000096000000}"/>
    <cellStyle name="Heading 4" xfId="169" xr:uid="{00000000-0005-0000-0000-000097000000}"/>
    <cellStyle name="Heading 4 2" xfId="170" xr:uid="{00000000-0005-0000-0000-000098000000}"/>
    <cellStyle name="Hyperlink" xfId="31" builtinId="8"/>
    <cellStyle name="Hyperlink 2" xfId="271" xr:uid="{D4991317-FBB2-4A63-83CF-153D63B279AC}"/>
    <cellStyle name="Input" xfId="171" xr:uid="{00000000-0005-0000-0000-00009A000000}"/>
    <cellStyle name="Input 2" xfId="172" xr:uid="{00000000-0005-0000-0000-00009B000000}"/>
    <cellStyle name="Invoer 2" xfId="32" xr:uid="{00000000-0005-0000-0000-00009C000000}"/>
    <cellStyle name="Invoer 2 2" xfId="173" xr:uid="{00000000-0005-0000-0000-00009D000000}"/>
    <cellStyle name="Komma" xfId="52" builtinId="3"/>
    <cellStyle name="Komma 10 2" xfId="174" xr:uid="{00000000-0005-0000-0000-00009F000000}"/>
    <cellStyle name="Komma 10 2 2" xfId="245" xr:uid="{00000000-0005-0000-0000-0000A0000000}"/>
    <cellStyle name="Komma 10 2 3" xfId="308" xr:uid="{58897AB2-5536-45FB-9A0D-C8A0A6202ACA}"/>
    <cellStyle name="Komma 11" xfId="246" xr:uid="{00000000-0005-0000-0000-0000A1000000}"/>
    <cellStyle name="Komma 14 2" xfId="175" xr:uid="{00000000-0005-0000-0000-0000A2000000}"/>
    <cellStyle name="Komma 2" xfId="33" xr:uid="{00000000-0005-0000-0000-0000A3000000}"/>
    <cellStyle name="Komma 2 2" xfId="177" xr:uid="{00000000-0005-0000-0000-0000A4000000}"/>
    <cellStyle name="Komma 2 2 2" xfId="178" xr:uid="{00000000-0005-0000-0000-0000A5000000}"/>
    <cellStyle name="Komma 2 3" xfId="179" xr:uid="{00000000-0005-0000-0000-0000A6000000}"/>
    <cellStyle name="Komma 2 4" xfId="180" xr:uid="{00000000-0005-0000-0000-0000A7000000}"/>
    <cellStyle name="Komma 2 5" xfId="176" xr:uid="{00000000-0005-0000-0000-0000A8000000}"/>
    <cellStyle name="Komma 2 6" xfId="303" xr:uid="{F5E51E6E-009D-4DFA-BED8-27AAFF9BB96E}"/>
    <cellStyle name="Komma 2 7" xfId="282" xr:uid="{4466A51F-979D-47F1-BCA4-3B1F86A6E5E4}"/>
    <cellStyle name="Komma 3" xfId="34" xr:uid="{00000000-0005-0000-0000-0000A9000000}"/>
    <cellStyle name="Komma 3 2" xfId="181" xr:uid="{00000000-0005-0000-0000-0000AA000000}"/>
    <cellStyle name="Komma 3 3" xfId="182" xr:uid="{00000000-0005-0000-0000-0000AB000000}"/>
    <cellStyle name="Komma 4" xfId="183" xr:uid="{00000000-0005-0000-0000-0000AC000000}"/>
    <cellStyle name="Komma 4 2" xfId="184" xr:uid="{00000000-0005-0000-0000-0000AD000000}"/>
    <cellStyle name="Komma 4 2 2" xfId="250" xr:uid="{00000000-0005-0000-0000-0000AE000000}"/>
    <cellStyle name="Komma 4 2 3" xfId="310" xr:uid="{4F57FDAF-20AB-4D52-87A9-3547024B3753}"/>
    <cellStyle name="Komma 4 3" xfId="309" xr:uid="{2EC670AA-F4B7-4727-938C-1B75A9EBBBE9}"/>
    <cellStyle name="Komma 5" xfId="185" xr:uid="{00000000-0005-0000-0000-0000AF000000}"/>
    <cellStyle name="Komma 5 2" xfId="186" xr:uid="{00000000-0005-0000-0000-0000B0000000}"/>
    <cellStyle name="Komma 5 2 2" xfId="311" xr:uid="{95B7A6FE-2B98-437C-B343-80987F1EA409}"/>
    <cellStyle name="Komma 6" xfId="187" xr:uid="{00000000-0005-0000-0000-0000B1000000}"/>
    <cellStyle name="Komma 7" xfId="53" xr:uid="{00000000-0005-0000-0000-0000B2000000}"/>
    <cellStyle name="Komma 7 2" xfId="301" xr:uid="{0794BEBD-17DE-4F9C-9D26-45AA9E057D29}"/>
    <cellStyle name="Komma 8" xfId="292" xr:uid="{01421EBD-974E-4B83-B6A9-549A144B6EE5}"/>
    <cellStyle name="Komma 9" xfId="273" xr:uid="{FE2749F3-F276-449B-842A-51A6484B2C68}"/>
    <cellStyle name="Kop 1 2" xfId="35" xr:uid="{00000000-0005-0000-0000-0000B3000000}"/>
    <cellStyle name="Kop 2 2" xfId="36" xr:uid="{00000000-0005-0000-0000-0000B4000000}"/>
    <cellStyle name="Kop 3 2" xfId="37" xr:uid="{00000000-0005-0000-0000-0000B5000000}"/>
    <cellStyle name="Kop 4 2" xfId="38" xr:uid="{00000000-0005-0000-0000-0000B6000000}"/>
    <cellStyle name="Linked Cell" xfId="188" xr:uid="{00000000-0005-0000-0000-0000B7000000}"/>
    <cellStyle name="Linked Cell 2" xfId="189" xr:uid="{00000000-0005-0000-0000-0000B8000000}"/>
    <cellStyle name="Neutraal 2" xfId="39" xr:uid="{00000000-0005-0000-0000-0000B9000000}"/>
    <cellStyle name="Neutral" xfId="190" xr:uid="{00000000-0005-0000-0000-0000BA000000}"/>
    <cellStyle name="Neutral 2" xfId="191" xr:uid="{00000000-0005-0000-0000-0000BB000000}"/>
    <cellStyle name="Normal 2" xfId="192" xr:uid="{00000000-0005-0000-0000-0000BC000000}"/>
    <cellStyle name="Normal 3" xfId="193" xr:uid="{00000000-0005-0000-0000-0000BD000000}"/>
    <cellStyle name="Normal_# klanten" xfId="40" xr:uid="{00000000-0005-0000-0000-0000BE000000}"/>
    <cellStyle name="Note" xfId="194" xr:uid="{00000000-0005-0000-0000-0000BF000000}"/>
    <cellStyle name="Note 2" xfId="195" xr:uid="{00000000-0005-0000-0000-0000C0000000}"/>
    <cellStyle name="Notitie 2" xfId="41" xr:uid="{00000000-0005-0000-0000-0000C1000000}"/>
    <cellStyle name="Notitie 2 2" xfId="196" xr:uid="{00000000-0005-0000-0000-0000C2000000}"/>
    <cellStyle name="Notitie 2 3" xfId="197" xr:uid="{00000000-0005-0000-0000-0000C3000000}"/>
    <cellStyle name="Notitie 2 4" xfId="198" xr:uid="{00000000-0005-0000-0000-0000C4000000}"/>
    <cellStyle name="Notitie 3" xfId="199" xr:uid="{00000000-0005-0000-0000-0000C5000000}"/>
    <cellStyle name="Notitie 3 2" xfId="200" xr:uid="{00000000-0005-0000-0000-0000C6000000}"/>
    <cellStyle name="Notitie 4" xfId="201" xr:uid="{00000000-0005-0000-0000-0000C7000000}"/>
    <cellStyle name="Ongeldig 2" xfId="42" xr:uid="{00000000-0005-0000-0000-0000C8000000}"/>
    <cellStyle name="Opm. INTERN" xfId="269" xr:uid="{2030054D-26A9-4190-BC85-EC72DDA33853}"/>
    <cellStyle name="Output" xfId="202" xr:uid="{00000000-0005-0000-0000-0000C9000000}"/>
    <cellStyle name="Output 2" xfId="203" xr:uid="{00000000-0005-0000-0000-0000CA000000}"/>
    <cellStyle name="Procent" xfId="315" builtinId="5"/>
    <cellStyle name="Procent 2" xfId="43" xr:uid="{00000000-0005-0000-0000-0000CB000000}"/>
    <cellStyle name="Procent 2 2" xfId="205" xr:uid="{00000000-0005-0000-0000-0000CC000000}"/>
    <cellStyle name="Procent 2 3" xfId="204" xr:uid="{00000000-0005-0000-0000-0000CD000000}"/>
    <cellStyle name="Procent 3" xfId="44" xr:uid="{00000000-0005-0000-0000-0000CE000000}"/>
    <cellStyle name="Procent 3 2" xfId="207" xr:uid="{00000000-0005-0000-0000-0000CF000000}"/>
    <cellStyle name="Procent 3 2 2" xfId="251" xr:uid="{00000000-0005-0000-0000-0000D0000000}"/>
    <cellStyle name="Procent 3 3" xfId="206" xr:uid="{00000000-0005-0000-0000-0000D1000000}"/>
    <cellStyle name="Procent 4" xfId="208" xr:uid="{00000000-0005-0000-0000-0000D2000000}"/>
    <cellStyle name="Procent 4 2" xfId="209" xr:uid="{00000000-0005-0000-0000-0000D3000000}"/>
    <cellStyle name="Procent 5" xfId="210" xr:uid="{00000000-0005-0000-0000-0000D4000000}"/>
    <cellStyle name="Procent 6" xfId="313" xr:uid="{65AD1F98-8E27-42CE-AD4D-5A928305584A}"/>
    <cellStyle name="Standaard" xfId="0" builtinId="0"/>
    <cellStyle name="Standaard 2" xfId="45" xr:uid="{00000000-0005-0000-0000-0000D6000000}"/>
    <cellStyle name="Standaard 2 2" xfId="212" xr:uid="{00000000-0005-0000-0000-0000D7000000}"/>
    <cellStyle name="Standaard 2 2 2" xfId="213" xr:uid="{00000000-0005-0000-0000-0000D8000000}"/>
    <cellStyle name="Standaard 2 3" xfId="214" xr:uid="{00000000-0005-0000-0000-0000D9000000}"/>
    <cellStyle name="Standaard 2 3 2" xfId="215" xr:uid="{00000000-0005-0000-0000-0000DA000000}"/>
    <cellStyle name="Standaard 2 4" xfId="216" xr:uid="{00000000-0005-0000-0000-0000DB000000}"/>
    <cellStyle name="Standaard 2 4 2" xfId="217" xr:uid="{00000000-0005-0000-0000-0000DC000000}"/>
    <cellStyle name="Standaard 2 5" xfId="211" xr:uid="{00000000-0005-0000-0000-0000DD000000}"/>
    <cellStyle name="Standaard 3" xfId="46" xr:uid="{00000000-0005-0000-0000-0000DE000000}"/>
    <cellStyle name="Standaard 3 2" xfId="218" xr:uid="{00000000-0005-0000-0000-0000DF000000}"/>
    <cellStyle name="Standaard 3 2 2" xfId="254" xr:uid="{00000000-0005-0000-0000-0000E0000000}"/>
    <cellStyle name="Standaard 3 3" xfId="219" xr:uid="{00000000-0005-0000-0000-0000E1000000}"/>
    <cellStyle name="Standaard 3 3 2" xfId="253" xr:uid="{00000000-0005-0000-0000-0000E2000000}"/>
    <cellStyle name="Standaard 3 4" xfId="220" xr:uid="{00000000-0005-0000-0000-0000E3000000}"/>
    <cellStyle name="Standaard 3 4 2" xfId="283" xr:uid="{BDEF3BE6-58B2-4241-A184-3F7F9028302F}"/>
    <cellStyle name="Standaard 3 4 2 2" xfId="304" xr:uid="{9278AB68-27A4-45BA-9B85-F291799DF924}"/>
    <cellStyle name="Standaard 3 4 3" xfId="293" xr:uid="{E7FB5408-6D0F-4894-95C3-AFD2BFE222C9}"/>
    <cellStyle name="Standaard 4" xfId="221" xr:uid="{00000000-0005-0000-0000-0000E4000000}"/>
    <cellStyle name="Standaard 4 2" xfId="222" xr:uid="{00000000-0005-0000-0000-0000E5000000}"/>
    <cellStyle name="Standaard 4 3" xfId="223" xr:uid="{00000000-0005-0000-0000-0000E6000000}"/>
    <cellStyle name="Standaard 5" xfId="224" xr:uid="{00000000-0005-0000-0000-0000E7000000}"/>
    <cellStyle name="Standaard 5 2" xfId="225" xr:uid="{00000000-0005-0000-0000-0000E8000000}"/>
    <cellStyle name="Standaard 6" xfId="226" xr:uid="{00000000-0005-0000-0000-0000E9000000}"/>
    <cellStyle name="Standaard 6 2" xfId="227" xr:uid="{00000000-0005-0000-0000-0000EA000000}"/>
    <cellStyle name="Standaard 6 2 2" xfId="228" xr:uid="{00000000-0005-0000-0000-0000EB000000}"/>
    <cellStyle name="Standaard 6 3" xfId="229" xr:uid="{00000000-0005-0000-0000-0000EC000000}"/>
    <cellStyle name="Standaard 7" xfId="230" xr:uid="{00000000-0005-0000-0000-0000ED000000}"/>
    <cellStyle name="Standaard 7 2" xfId="252" xr:uid="{00000000-0005-0000-0000-0000EE000000}"/>
    <cellStyle name="Standaard 8" xfId="256" xr:uid="{00000000-0005-0000-0000-0000EF000000}"/>
    <cellStyle name="Standaard 9" xfId="258" xr:uid="{78EB8801-10A3-4907-919D-62B5F6AD793A}"/>
    <cellStyle name="Standaard ACM-DE" xfId="259" xr:uid="{A3E6ADA6-F4D8-4B79-BF7D-721D2A70536D}"/>
    <cellStyle name="Titel 2" xfId="47" xr:uid="{00000000-0005-0000-0000-0000F0000000}"/>
    <cellStyle name="Title" xfId="231" xr:uid="{00000000-0005-0000-0000-0000F1000000}"/>
    <cellStyle name="Title 2" xfId="232" xr:uid="{00000000-0005-0000-0000-0000F2000000}"/>
    <cellStyle name="Toelichting" xfId="270" xr:uid="{6F4C4EDA-44D4-4C90-944E-03D8A6D2B762}"/>
    <cellStyle name="Totaal 2" xfId="48" xr:uid="{00000000-0005-0000-0000-0000F3000000}"/>
    <cellStyle name="Totaal 2 2" xfId="233" xr:uid="{00000000-0005-0000-0000-0000F4000000}"/>
    <cellStyle name="Totaal 2 3" xfId="234" xr:uid="{00000000-0005-0000-0000-0000F5000000}"/>
    <cellStyle name="Total" xfId="235" xr:uid="{00000000-0005-0000-0000-0000F6000000}"/>
    <cellStyle name="Total 2" xfId="236" xr:uid="{00000000-0005-0000-0000-0000F7000000}"/>
    <cellStyle name="Uitvoer 2" xfId="49" xr:uid="{00000000-0005-0000-0000-0000F8000000}"/>
    <cellStyle name="Uitvoer 2 2" xfId="237" xr:uid="{00000000-0005-0000-0000-0000F9000000}"/>
    <cellStyle name="Uitvoer 2 3" xfId="238" xr:uid="{00000000-0005-0000-0000-0000FA000000}"/>
    <cellStyle name="Valuta 2" xfId="239" xr:uid="{00000000-0005-0000-0000-0000FB000000}"/>
    <cellStyle name="Valuta 2 2" xfId="247" xr:uid="{00000000-0005-0000-0000-0000FC000000}"/>
    <cellStyle name="Valuta 2 3" xfId="312" xr:uid="{0AD7C316-4621-4FB0-BED8-6417EF85B6EE}"/>
    <cellStyle name="Verklarende tekst 2" xfId="50" xr:uid="{00000000-0005-0000-0000-0000FD000000}"/>
    <cellStyle name="Waarschuwingstekst 2" xfId="51" xr:uid="{00000000-0005-0000-0000-0000FE000000}"/>
    <cellStyle name="Warning Text" xfId="240" xr:uid="{00000000-0005-0000-0000-0000FF000000}"/>
    <cellStyle name="Warning Text 2" xfId="241" xr:uid="{00000000-0005-0000-0000-000000010000}"/>
    <cellStyle name="WIt" xfId="242" xr:uid="{00000000-0005-0000-0000-00000101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energieconsultant.nl/energiemarkt/energie-berekeningen-uit-de-praktijk/omrekening-van-m3-n-naar-kwh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U27"/>
  <sheetViews>
    <sheetView tabSelected="1" zoomScaleNormal="100" workbookViewId="0">
      <selection activeCell="L6" sqref="L6:L9"/>
    </sheetView>
  </sheetViews>
  <sheetFormatPr defaultColWidth="9.1796875" defaultRowHeight="13.5"/>
  <cols>
    <col min="1" max="1" width="3.453125" style="6" customWidth="1"/>
    <col min="2" max="2" width="44.7265625" style="6" customWidth="1"/>
    <col min="3" max="5" width="9.1796875" style="6"/>
    <col min="6" max="7" width="16.453125" style="6" customWidth="1"/>
    <col min="8" max="8" width="2.7265625" style="6" customWidth="1"/>
    <col min="9" max="10" width="16.453125" style="6" customWidth="1"/>
    <col min="11" max="11" width="2.7265625" style="6" customWidth="1"/>
    <col min="12" max="14" width="16.453125" style="6" customWidth="1"/>
    <col min="15" max="16" width="14.54296875" style="6" bestFit="1" customWidth="1"/>
    <col min="17" max="16384" width="9.1796875" style="6"/>
  </cols>
  <sheetData>
    <row r="3" spans="2:13" ht="14" thickBot="1">
      <c r="D3" s="5"/>
      <c r="E3" s="9"/>
    </row>
    <row r="4" spans="2:13" ht="14" thickBot="1">
      <c r="F4" s="42" t="s">
        <v>0</v>
      </c>
      <c r="G4" s="42"/>
      <c r="I4" s="42" t="s">
        <v>1</v>
      </c>
      <c r="J4" s="42"/>
      <c r="L4" s="42" t="s">
        <v>2</v>
      </c>
      <c r="M4" s="42"/>
    </row>
    <row r="5" spans="2:13" ht="14" thickBot="1">
      <c r="B5" s="1" t="s">
        <v>3</v>
      </c>
      <c r="C5" s="2"/>
      <c r="D5" s="2"/>
      <c r="E5" s="2"/>
      <c r="F5" s="24" t="s">
        <v>4</v>
      </c>
      <c r="G5" s="25" t="s">
        <v>5</v>
      </c>
      <c r="I5" s="24" t="s">
        <v>4</v>
      </c>
      <c r="J5" s="25" t="s">
        <v>5</v>
      </c>
      <c r="L5" s="24" t="s">
        <v>4</v>
      </c>
      <c r="M5" s="25" t="s">
        <v>5</v>
      </c>
    </row>
    <row r="6" spans="2:13" ht="14" thickBot="1">
      <c r="B6" s="26" t="s">
        <v>6</v>
      </c>
      <c r="C6" s="27"/>
      <c r="D6" s="28"/>
      <c r="E6" s="3"/>
      <c r="F6" s="38">
        <v>18</v>
      </c>
      <c r="G6" s="29" t="s">
        <v>7</v>
      </c>
      <c r="I6" s="38">
        <v>18</v>
      </c>
      <c r="J6" s="29" t="s">
        <v>7</v>
      </c>
      <c r="L6" s="38">
        <v>18</v>
      </c>
      <c r="M6" s="29" t="s">
        <v>7</v>
      </c>
    </row>
    <row r="7" spans="2:13" ht="15" thickBot="1">
      <c r="B7" s="26" t="s">
        <v>8</v>
      </c>
      <c r="C7" s="27"/>
      <c r="D7" s="28"/>
      <c r="E7" s="3"/>
      <c r="F7" s="37">
        <v>26.6553</v>
      </c>
      <c r="G7" s="29" t="s">
        <v>9</v>
      </c>
      <c r="I7" s="37">
        <v>32.814900000000002</v>
      </c>
      <c r="J7" s="29" t="s">
        <v>9</v>
      </c>
      <c r="L7" s="23">
        <v>34.622100000000003</v>
      </c>
      <c r="M7" s="29" t="s">
        <v>9</v>
      </c>
    </row>
    <row r="8" spans="2:13" ht="14" thickBot="1">
      <c r="B8" s="30" t="s">
        <v>10</v>
      </c>
      <c r="C8" s="31"/>
      <c r="D8" s="32"/>
      <c r="E8" s="4"/>
      <c r="F8" s="37">
        <v>22.7</v>
      </c>
      <c r="G8" s="29" t="s">
        <v>7</v>
      </c>
      <c r="H8" s="7"/>
      <c r="I8" s="37">
        <v>11.49</v>
      </c>
      <c r="J8" s="29" t="s">
        <v>7</v>
      </c>
      <c r="L8" s="39">
        <v>20.81</v>
      </c>
      <c r="M8" s="29" t="s">
        <v>7</v>
      </c>
    </row>
    <row r="9" spans="2:13" ht="14" thickBot="1">
      <c r="B9" s="30" t="s">
        <v>11</v>
      </c>
      <c r="C9" s="31"/>
      <c r="D9" s="32"/>
      <c r="E9" s="4"/>
      <c r="F9" s="37">
        <v>33.549999999999997</v>
      </c>
      <c r="G9" s="33" t="s">
        <v>7</v>
      </c>
      <c r="I9" s="37">
        <v>40.299999999999997</v>
      </c>
      <c r="J9" s="33" t="s">
        <v>7</v>
      </c>
      <c r="L9" s="39">
        <v>42.03</v>
      </c>
      <c r="M9" s="33" t="s">
        <v>7</v>
      </c>
    </row>
    <row r="12" spans="2:13">
      <c r="B12" s="6" t="s">
        <v>12</v>
      </c>
      <c r="F12" s="6">
        <v>9.7690000000000001</v>
      </c>
      <c r="G12" s="6" t="s">
        <v>13</v>
      </c>
      <c r="I12" s="6">
        <v>9.7690000000000001</v>
      </c>
      <c r="J12" s="6" t="s">
        <v>13</v>
      </c>
      <c r="L12" s="6">
        <v>9.7690000000000001</v>
      </c>
      <c r="M12" s="6" t="s">
        <v>13</v>
      </c>
    </row>
    <row r="13" spans="2:13">
      <c r="B13" s="6" t="s">
        <v>14</v>
      </c>
      <c r="C13" s="6">
        <v>3</v>
      </c>
      <c r="D13" s="6" t="s">
        <v>15</v>
      </c>
      <c r="F13" s="18">
        <f>F7*C13+F6+F8+F9</f>
        <v>154.2159</v>
      </c>
      <c r="G13" s="6" t="s">
        <v>16</v>
      </c>
      <c r="I13" s="18">
        <f>I7*C13+I6+I8+I9</f>
        <v>168.2347</v>
      </c>
      <c r="J13" s="6" t="s">
        <v>16</v>
      </c>
      <c r="L13" s="18">
        <f>L7*C13+L6+L8+L9</f>
        <v>184.7063</v>
      </c>
      <c r="M13" s="6" t="s">
        <v>16</v>
      </c>
    </row>
    <row r="14" spans="2:13">
      <c r="B14" s="6" t="s">
        <v>17</v>
      </c>
      <c r="C14" s="6">
        <v>1675</v>
      </c>
      <c r="D14" s="6" t="s">
        <v>18</v>
      </c>
      <c r="F14" s="6">
        <f>C14*C13</f>
        <v>5025</v>
      </c>
      <c r="G14" s="6" t="s">
        <v>19</v>
      </c>
      <c r="I14" s="6">
        <f>F14</f>
        <v>5025</v>
      </c>
      <c r="J14" s="6" t="s">
        <v>19</v>
      </c>
      <c r="L14" s="6">
        <f>I14</f>
        <v>5025</v>
      </c>
      <c r="M14" s="6" t="s">
        <v>19</v>
      </c>
    </row>
    <row r="15" spans="2:13">
      <c r="F15" s="8">
        <f>F14*F12</f>
        <v>49089.224999999999</v>
      </c>
      <c r="G15" s="6" t="s">
        <v>20</v>
      </c>
      <c r="I15" s="8">
        <f>+I12*I14</f>
        <v>49089.224999999999</v>
      </c>
      <c r="J15" s="6" t="s">
        <v>20</v>
      </c>
      <c r="L15" s="8">
        <f>+L12*L14</f>
        <v>49089.224999999999</v>
      </c>
      <c r="M15" s="6" t="s">
        <v>20</v>
      </c>
    </row>
    <row r="16" spans="2:13" ht="14" thickBot="1">
      <c r="I16" s="34"/>
      <c r="L16" s="34"/>
    </row>
    <row r="17" spans="2:21" ht="14" thickBot="1">
      <c r="B17" s="19" t="s">
        <v>21</v>
      </c>
      <c r="C17" s="21"/>
      <c r="D17" s="21"/>
      <c r="E17" s="20"/>
      <c r="F17" s="41">
        <f>F13/F15</f>
        <v>3.1415427723701077E-3</v>
      </c>
      <c r="G17" s="20" t="s">
        <v>22</v>
      </c>
      <c r="I17" s="19">
        <f>I13/I15</f>
        <v>3.4271207174283156E-3</v>
      </c>
      <c r="J17" s="20" t="s">
        <v>22</v>
      </c>
      <c r="L17" s="35">
        <f>L13/L15</f>
        <v>3.7626648210477964E-3</v>
      </c>
      <c r="M17" s="36" t="s">
        <v>22</v>
      </c>
    </row>
    <row r="18" spans="2:21">
      <c r="D18" s="5"/>
      <c r="E18" s="9"/>
    </row>
    <row r="19" spans="2:21">
      <c r="D19" s="5"/>
      <c r="E19" s="9"/>
      <c r="I19" s="40">
        <f>(+I17-F17)/F17</f>
        <v>9.0903726528846929E-2</v>
      </c>
      <c r="L19" s="40">
        <f>(+L17-I17)/I17</f>
        <v>9.7908457648749059E-2</v>
      </c>
    </row>
    <row r="20" spans="2:21">
      <c r="D20" s="5"/>
      <c r="E20" s="9"/>
    </row>
    <row r="22" spans="2:21" ht="14" thickBot="1">
      <c r="B22" s="6" t="s">
        <v>23</v>
      </c>
    </row>
    <row r="23" spans="2:21" ht="14.5">
      <c r="B23" s="22" t="s">
        <v>24</v>
      </c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1"/>
    </row>
    <row r="24" spans="2:21">
      <c r="B24" s="12" t="s">
        <v>25</v>
      </c>
      <c r="U24" s="13"/>
    </row>
    <row r="25" spans="2:21">
      <c r="B25" s="14" t="s">
        <v>26</v>
      </c>
      <c r="U25" s="13"/>
    </row>
    <row r="26" spans="2:21">
      <c r="B26" s="12" t="s">
        <v>27</v>
      </c>
      <c r="U26" s="13"/>
    </row>
    <row r="27" spans="2:21" ht="14" thickBot="1">
      <c r="B27" s="15" t="s">
        <v>28</v>
      </c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7"/>
    </row>
  </sheetData>
  <mergeCells count="3">
    <mergeCell ref="F4:G4"/>
    <mergeCell ref="I4:J4"/>
    <mergeCell ref="L4:M4"/>
  </mergeCells>
  <hyperlinks>
    <hyperlink ref="B25" display="1 standaard kubieke meter gas (m3(n) heeft een bovenwaarde van 35,17 MJ. 1 kWh heeft een energie inhoud van 3,6 MJ." xr:uid="{00000000-0004-0000-0000-000000000000}"/>
    <hyperlink ref="B23" r:id="rId1" xr:uid="{00000000-0004-0000-0000-000001000000}"/>
  </hyperlinks>
  <pageMargins left="0.7" right="0.7" top="0.75" bottom="0.75" header="0.3" footer="0.3"/>
  <pageSetup paperSize="9" orientation="landscape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AF903AA3CC0E44D943FFF828D803370" ma:contentTypeVersion="13" ma:contentTypeDescription="Een nieuw document maken." ma:contentTypeScope="" ma:versionID="70270702e6d85e051f41bfb9a36b4bb9">
  <xsd:schema xmlns:xsd="http://www.w3.org/2001/XMLSchema" xmlns:xs="http://www.w3.org/2001/XMLSchema" xmlns:p="http://schemas.microsoft.com/office/2006/metadata/properties" xmlns:ns2="ba09b6d7-a9d4-412a-b899-70e32e727c0d" xmlns:ns3="f7eb6464-448f-4e25-b158-be13d88eb963" xmlns:ns4="324e097d-bb88-4fe7-853d-3bbce479f7c0" targetNamespace="http://schemas.microsoft.com/office/2006/metadata/properties" ma:root="true" ma:fieldsID="103fa74d1057c8145716b180922f013e" ns2:_="" ns3:_="" ns4:_="">
    <xsd:import namespace="ba09b6d7-a9d4-412a-b899-70e32e727c0d"/>
    <xsd:import namespace="f7eb6464-448f-4e25-b158-be13d88eb963"/>
    <xsd:import namespace="324e097d-bb88-4fe7-853d-3bbce479f7c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4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09b6d7-a9d4-412a-b899-70e32e727c0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Afbeeldingtags" ma:readOnly="false" ma:fieldId="{5cf76f15-5ced-4ddc-b409-7134ff3c332f}" ma:taxonomyMulti="true" ma:sspId="cbfbc5c3-60d0-4420-b99b-f454b4e667c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7eb6464-448f-4e25-b158-be13d88eb963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4e097d-bb88-4fe7-853d-3bbce479f7c0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4b6c65f4-44df-4485-b215-de5976c91c7b}" ma:internalName="TaxCatchAll" ma:showField="CatchAllData" ma:web="f7eb6464-448f-4e25-b158-be13d88eb96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a09b6d7-a9d4-412a-b899-70e32e727c0d">
      <Terms xmlns="http://schemas.microsoft.com/office/infopath/2007/PartnerControls"/>
    </lcf76f155ced4ddcb4097134ff3c332f>
    <TaxCatchAll xmlns="324e097d-bb88-4fe7-853d-3bbce479f7c0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5A63F7F-58C6-4C47-9CBD-2C7DB043F70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a09b6d7-a9d4-412a-b899-70e32e727c0d"/>
    <ds:schemaRef ds:uri="f7eb6464-448f-4e25-b158-be13d88eb963"/>
    <ds:schemaRef ds:uri="324e097d-bb88-4fe7-853d-3bbce479f7c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80B61F5-D109-4801-B73C-10DC97C241B8}">
  <ds:schemaRefs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ba09b6d7-a9d4-412a-b899-70e32e727c0d"/>
    <ds:schemaRef ds:uri="http://purl.org/dc/terms/"/>
    <ds:schemaRef ds:uri="http://www.w3.org/XML/1998/namespace"/>
    <ds:schemaRef ds:uri="http://schemas.microsoft.com/office/infopath/2007/PartnerControls"/>
    <ds:schemaRef ds:uri="324e097d-bb88-4fe7-853d-3bbce479f7c0"/>
    <ds:schemaRef ds:uri="f7eb6464-448f-4e25-b158-be13d88eb963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B65995BE-6FB8-462B-A83F-E9CF17A17A5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Hernot, Kurt</dc:creator>
  <cp:keywords/>
  <dc:description/>
  <cp:lastModifiedBy>Shirley Pauwels</cp:lastModifiedBy>
  <cp:revision/>
  <dcterms:created xsi:type="dcterms:W3CDTF">2012-01-24T08:12:27Z</dcterms:created>
  <dcterms:modified xsi:type="dcterms:W3CDTF">2023-12-18T06:28:09Z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0x0101009AF903AA3CC0E44D943FFF828D803370</vt:lpwstr>
  </property>
  <property fmtid="{D5CDD505-2E9C-101B-9397-08002B2CF9AE}" pid="3" name="MediaServiceImageTags">
    <vt:lpwstr/>
  </property>
  <property fmtid="{D5CDD505-2E9C-101B-9397-08002B2CF9AE}" pid="4" name="_ExtendedDescription">
    <vt:lpwstr/>
  </property>
</Properties>
</file>